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J126" i="3"/>
  <c r="I126" i="3"/>
  <c r="H125" i="3"/>
  <c r="K124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<sst xmlns="http://schemas.openxmlformats.org/spreadsheetml/2006/main" count="3997" uniqueCount="2047">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</sst>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E110" sqref="E110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8" t="s">
        <v>17</v>
      </c>
      <c r="F6" s="18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2" t="s">
        <v>24</v>
      </c>
      <c r="V10" s="109"/>
    </row>
    <row r="11" spans="1:22" ht="18" customHeight="1" x14ac:dyDescent="0.25">
      <c r="A11" s="29"/>
      <c r="B11" s="8"/>
      <c r="C11" s="8"/>
      <c r="D11" s="31"/>
      <c r="E11" s="188" t="s">
        <v>25</v>
      </c>
      <c r="F11" s="188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3"/>
      <c r="V11" s="112" t="s">
        <v>26</v>
      </c>
    </row>
    <row r="12" spans="1:22" ht="18" customHeight="1" x14ac:dyDescent="0.25">
      <c r="A12" s="29"/>
      <c r="B12" s="8"/>
      <c r="C12" s="8"/>
      <c r="D12" s="31"/>
      <c r="E12" s="188" t="s">
        <v>27</v>
      </c>
      <c r="F12" s="188"/>
      <c r="G12" s="31"/>
      <c r="H12" s="59" t="s">
        <v>125</v>
      </c>
      <c r="I12" s="36"/>
      <c r="J12" s="8"/>
      <c r="K12" s="8"/>
      <c r="L12" s="8"/>
      <c r="M12" s="8"/>
      <c r="N12" s="107"/>
      <c r="O12" s="31"/>
      <c r="P12" s="38" t="s">
        <v>19</v>
      </c>
      <c r="S12" s="193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4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9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6" t="s">
        <v>31</v>
      </c>
      <c r="F16" s="196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0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0"/>
      <c r="V17" s="109"/>
    </row>
    <row r="18" spans="1:22" ht="39" customHeight="1" x14ac:dyDescent="0.25">
      <c r="A18" s="40"/>
      <c r="B18" s="8"/>
      <c r="C18" s="8"/>
      <c r="D18" s="31"/>
      <c r="E18" s="188" t="s">
        <v>32</v>
      </c>
      <c r="F18" s="18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0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0"/>
      <c r="V19" s="109"/>
    </row>
    <row r="20" spans="1:22" ht="18" customHeight="1" x14ac:dyDescent="0.25">
      <c r="A20" s="8"/>
      <c r="B20" s="8"/>
      <c r="C20" s="8"/>
      <c r="D20" s="31"/>
      <c r="E20" s="188" t="s">
        <v>35</v>
      </c>
      <c r="F20" s="18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0"/>
      <c r="V20" s="112" t="s">
        <v>37</v>
      </c>
    </row>
    <row r="21" spans="1:22" ht="18" customHeight="1" x14ac:dyDescent="0.25">
      <c r="A21" s="8"/>
      <c r="B21" s="8"/>
      <c r="C21" s="8"/>
      <c r="D21" s="31"/>
      <c r="E21" s="188" t="s">
        <v>38</v>
      </c>
      <c r="F21" s="18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0"/>
      <c r="V21" s="112" t="s">
        <v>40</v>
      </c>
    </row>
    <row r="22" spans="1:22" ht="18" customHeight="1" x14ac:dyDescent="0.25">
      <c r="A22" s="8"/>
      <c r="B22" s="8"/>
      <c r="C22" s="8"/>
      <c r="D22" s="31"/>
      <c r="E22" s="188" t="s">
        <v>41</v>
      </c>
      <c r="F22" s="18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0"/>
      <c r="V22" s="112" t="s">
        <v>43</v>
      </c>
    </row>
    <row r="23" spans="1:22" ht="24" customHeight="1" x14ac:dyDescent="0.25">
      <c r="A23" s="8"/>
      <c r="B23" s="8"/>
      <c r="C23" s="8"/>
      <c r="D23" s="31"/>
      <c r="E23" s="188" t="s">
        <v>44</v>
      </c>
      <c r="F23" s="18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0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0"/>
      <c r="V24" s="109"/>
    </row>
    <row r="25" spans="1:22" ht="24" customHeight="1" x14ac:dyDescent="0.25">
      <c r="A25" s="58"/>
      <c r="B25" s="58"/>
      <c r="C25" s="58"/>
      <c r="D25" s="31"/>
      <c r="E25" s="188" t="s">
        <v>47</v>
      </c>
      <c r="F25" s="18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0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0"/>
      <c r="V26" s="109"/>
    </row>
    <row r="27" spans="1:22" ht="18" customHeight="1" x14ac:dyDescent="0.25">
      <c r="A27" s="58"/>
      <c r="B27" s="58"/>
      <c r="C27" s="58"/>
      <c r="D27" s="31"/>
      <c r="E27" s="188" t="s">
        <v>50</v>
      </c>
      <c r="F27" s="18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0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0"/>
      <c r="V28" s="109"/>
    </row>
    <row r="29" spans="1:22" ht="0" hidden="1" customHeight="1" x14ac:dyDescent="0.25">
      <c r="A29" s="58"/>
      <c r="B29" s="58"/>
      <c r="C29" s="58"/>
      <c r="D29" s="31"/>
      <c r="E29" s="188" t="s">
        <v>53</v>
      </c>
      <c r="F29" s="18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0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1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8" t="s">
        <v>55</v>
      </c>
      <c r="F33" s="18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8" t="s">
        <v>59</v>
      </c>
      <c r="F35" s="18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8" t="s">
        <v>63</v>
      </c>
      <c r="F37" s="18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8" t="s">
        <v>66</v>
      </c>
      <c r="F39" s="18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8" t="s">
        <v>68</v>
      </c>
      <c r="F41" s="18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8" t="s">
        <v>72</v>
      </c>
      <c r="F43" s="18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8" t="s">
        <v>75</v>
      </c>
      <c r="F45" s="18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8" t="s">
        <v>79</v>
      </c>
      <c r="F60" s="198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8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8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8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8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8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8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8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8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8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7" t="s">
        <v>110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8" t="s">
        <v>111</v>
      </c>
      <c r="F78" s="18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8" t="s">
        <v>113</v>
      </c>
      <c r="F80" s="18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99" t="s">
        <v>28</v>
      </c>
      <c r="F86" s="86" t="s">
        <v>114</v>
      </c>
      <c r="G86" s="87"/>
      <c r="H86" s="147"/>
    </row>
    <row r="87" spans="5:8" ht="0" hidden="1" customHeight="1" x14ac:dyDescent="0.25">
      <c r="E87" s="199"/>
      <c r="F87" s="86" t="s">
        <v>115</v>
      </c>
      <c r="G87" s="87"/>
      <c r="H87" s="147"/>
    </row>
    <row r="88" spans="5:8" ht="0" hidden="1" customHeight="1" x14ac:dyDescent="0.25">
      <c r="E88" s="199" t="s">
        <v>116</v>
      </c>
      <c r="F88" s="86" t="s">
        <v>114</v>
      </c>
      <c r="G88" s="87"/>
      <c r="H88" s="147"/>
    </row>
    <row r="89" spans="5:8" ht="0" hidden="1" customHeight="1" x14ac:dyDescent="0.25">
      <c r="E89" s="199"/>
      <c r="F89" s="86" t="s">
        <v>115</v>
      </c>
      <c r="G89" s="87"/>
      <c r="H89" s="147"/>
    </row>
    <row r="90" spans="5:8" ht="0" hidden="1" customHeight="1" x14ac:dyDescent="0.25">
      <c r="E90" s="199" t="s">
        <v>117</v>
      </c>
      <c r="F90" s="86" t="s">
        <v>114</v>
      </c>
      <c r="G90" s="87"/>
      <c r="H90" s="147"/>
    </row>
    <row r="91" spans="5:8" ht="0" hidden="1" customHeight="1" x14ac:dyDescent="0.25">
      <c r="E91" s="199"/>
      <c r="F91" s="86" t="s">
        <v>115</v>
      </c>
      <c r="G91" s="87"/>
      <c r="H91" s="147"/>
    </row>
    <row r="92" spans="5:8" ht="0" hidden="1" customHeight="1" x14ac:dyDescent="0.25">
      <c r="E92" s="199" t="s">
        <v>118</v>
      </c>
      <c r="F92" s="86" t="s">
        <v>114</v>
      </c>
      <c r="G92" s="87"/>
      <c r="H92" s="147"/>
    </row>
    <row r="93" spans="5:8" ht="0" hidden="1" customHeight="1" x14ac:dyDescent="0.25">
      <c r="E93" s="199"/>
      <c r="F93" s="86" t="s">
        <v>115</v>
      </c>
      <c r="G93" s="87"/>
      <c r="H93" s="147"/>
    </row>
    <row r="94" spans="5:8" ht="0" hidden="1" customHeight="1" x14ac:dyDescent="0.25">
      <c r="E94" s="199" t="s">
        <v>119</v>
      </c>
      <c r="F94" s="86" t="s">
        <v>114</v>
      </c>
      <c r="G94" s="87"/>
      <c r="H94" s="147"/>
    </row>
    <row r="95" spans="5:8" ht="0" hidden="1" customHeight="1" x14ac:dyDescent="0.25">
      <c r="E95" s="199"/>
      <c r="F95" s="86" t="s">
        <v>115</v>
      </c>
      <c r="G95" s="87"/>
      <c r="H95" s="147"/>
    </row>
    <row r="96" spans="5:8" ht="0" hidden="1" customHeight="1" x14ac:dyDescent="0.25">
      <c r="E96" s="199" t="s">
        <v>120</v>
      </c>
      <c r="F96" s="86" t="s">
        <v>114</v>
      </c>
      <c r="G96" s="87"/>
      <c r="H96" s="147"/>
    </row>
    <row r="97" spans="1:19" ht="0" hidden="1" customHeight="1" x14ac:dyDescent="0.25">
      <c r="E97" s="199"/>
      <c r="F97" s="86" t="s">
        <v>115</v>
      </c>
      <c r="G97" s="87"/>
      <c r="H97" s="147"/>
    </row>
    <row r="98" spans="1:19" ht="0" hidden="1" customHeight="1" x14ac:dyDescent="0.25">
      <c r="E98" s="199" t="s">
        <v>121</v>
      </c>
      <c r="F98" s="86" t="s">
        <v>114</v>
      </c>
      <c r="G98" s="87"/>
      <c r="H98" s="147"/>
    </row>
    <row r="99" spans="1:19" ht="0" hidden="1" customHeight="1" x14ac:dyDescent="0.25">
      <c r="E99" s="199"/>
      <c r="F99" s="86" t="s">
        <v>115</v>
      </c>
      <c r="G99" s="87"/>
      <c r="H99" s="147"/>
    </row>
    <row r="100" spans="1:19" ht="0" hidden="1" customHeight="1" x14ac:dyDescent="0.25">
      <c r="E100" s="199" t="s">
        <v>122</v>
      </c>
      <c r="F100" s="86" t="s">
        <v>114</v>
      </c>
      <c r="G100" s="87"/>
      <c r="H100" s="147"/>
    </row>
    <row r="101" spans="1:19" ht="0" hidden="1" customHeight="1" x14ac:dyDescent="0.25">
      <c r="E101" s="199"/>
      <c r="F101" s="86" t="s">
        <v>115</v>
      </c>
      <c r="G101" s="87"/>
      <c r="H101" s="147"/>
    </row>
    <row r="102" spans="1:19" ht="0" hidden="1" customHeight="1" x14ac:dyDescent="0.25">
      <c r="E102" s="199" t="s">
        <v>123</v>
      </c>
      <c r="F102" s="86" t="s">
        <v>114</v>
      </c>
      <c r="G102" s="87"/>
      <c r="H102" s="147"/>
    </row>
    <row r="103" spans="1:19" ht="0" hidden="1" customHeight="1" x14ac:dyDescent="0.25">
      <c r="E103" s="199"/>
      <c r="F103" s="86" t="s">
        <v>115</v>
      </c>
      <c r="G103" s="87"/>
      <c r="H103" s="147"/>
    </row>
    <row r="104" spans="1:19" ht="0" hidden="1" customHeight="1" x14ac:dyDescent="0.25">
      <c r="E104" s="199" t="s">
        <v>124</v>
      </c>
      <c r="F104" s="86" t="s">
        <v>114</v>
      </c>
      <c r="G104" s="87"/>
      <c r="H104" s="147"/>
    </row>
    <row r="105" spans="1:19" ht="0" hidden="1" customHeight="1" x14ac:dyDescent="0.25">
      <c r="E105" s="199"/>
      <c r="F105" s="86" t="s">
        <v>115</v>
      </c>
      <c r="G105" s="87"/>
      <c r="H105" s="147"/>
    </row>
    <row r="106" spans="1:19" ht="0" hidden="1" customHeight="1" x14ac:dyDescent="0.25">
      <c r="E106" s="199" t="s">
        <v>125</v>
      </c>
      <c r="F106" s="86" t="s">
        <v>114</v>
      </c>
      <c r="G106" s="87"/>
      <c r="H106" s="147"/>
    </row>
    <row r="107" spans="1:19" ht="0" hidden="1" customHeight="1" x14ac:dyDescent="0.25">
      <c r="E107" s="199"/>
      <c r="F107" s="86" t="s">
        <v>115</v>
      </c>
      <c r="G107" s="87"/>
      <c r="H107" s="147"/>
    </row>
    <row r="108" spans="1:19" ht="0" hidden="1" customHeight="1" x14ac:dyDescent="0.25">
      <c r="E108" s="199" t="s">
        <v>126</v>
      </c>
      <c r="F108" s="86" t="s">
        <v>114</v>
      </c>
      <c r="G108" s="87"/>
      <c r="H108" s="147"/>
    </row>
    <row r="109" spans="1:19" ht="0" hidden="1" customHeight="1" x14ac:dyDescent="0.25">
      <c r="E109" s="199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8" t="s">
        <v>127</v>
      </c>
      <c r="F112" s="188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119" zoomScale="110" zoomScaleNormal="110" workbookViewId="0">
      <selection activeCell="X148" sqref="X148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0" t="s">
        <v>142</v>
      </c>
      <c r="E11" s="200" t="s">
        <v>143</v>
      </c>
      <c r="F11" s="200" t="s">
        <v>144</v>
      </c>
      <c r="G11" s="200" t="s">
        <v>145</v>
      </c>
      <c r="H11" s="200" t="s">
        <v>146</v>
      </c>
      <c r="I11" s="200" t="s">
        <v>147</v>
      </c>
      <c r="J11" s="200"/>
      <c r="K11" s="200"/>
      <c r="L11" s="200"/>
    </row>
    <row r="12" spans="1:20" ht="15" customHeight="1" x14ac:dyDescent="0.25">
      <c r="C12" s="61"/>
      <c r="D12" s="200"/>
      <c r="E12" s="200"/>
      <c r="F12" s="200"/>
      <c r="G12" s="200"/>
      <c r="H12" s="200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1" t="s">
        <v>152</v>
      </c>
      <c r="E14" s="202"/>
      <c r="F14" s="202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2673.23</v>
      </c>
      <c r="I15" s="60">
        <f>SUM(I16,I17,I20,I23)</f>
        <v>2673.23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2673.23</v>
      </c>
      <c r="I23" s="60">
        <f>SUM(I24:I26)</f>
        <v>2673.23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2673.23</v>
      </c>
      <c r="I25" s="161">
        <v>2673.23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699.98636790129979</v>
      </c>
      <c r="I27" s="162">
        <f>SUM(I29,I30,I31)</f>
        <v>0</v>
      </c>
      <c r="J27" s="162">
        <f>SUM(J28,J30,J31)</f>
        <v>0</v>
      </c>
      <c r="K27" s="162">
        <f>SUM(K28,K29,K31)</f>
        <v>592.25602654649992</v>
      </c>
      <c r="L27" s="162">
        <f>SUM(L28,L29,L30)</f>
        <v>107.7303413547999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592.25602654649992</v>
      </c>
      <c r="I28" s="166"/>
      <c r="J28" s="161"/>
      <c r="K28" s="161">
        <f>I45</f>
        <v>592.25602654649992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107.7303413547999</v>
      </c>
      <c r="I30" s="161"/>
      <c r="J30" s="161"/>
      <c r="K30" s="166"/>
      <c r="L30" s="161">
        <f>K45</f>
        <v>107.7303413547999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547.18500000000006</v>
      </c>
      <c r="I33" s="162">
        <f>SUM(I34,I36,I39,I44)</f>
        <v>0</v>
      </c>
      <c r="J33" s="162">
        <f>SUM(J34,J36,J39,J44)</f>
        <v>0</v>
      </c>
      <c r="K33" s="162">
        <f>SUM(K34,K36,K39,K44)</f>
        <v>447.65300000000002</v>
      </c>
      <c r="L33" s="162">
        <f>SUM(L34,L36,L39,L44)</f>
        <v>99.532000000000011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291.25599999999997</v>
      </c>
      <c r="I36" s="161"/>
      <c r="J36" s="161"/>
      <c r="K36" s="161">
        <f>K37</f>
        <v>255.50299999999999</v>
      </c>
      <c r="L36" s="161">
        <f>L37</f>
        <v>35.753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291.25599999999997</v>
      </c>
      <c r="I37" s="161"/>
      <c r="J37" s="161"/>
      <c r="K37" s="161">
        <v>255.50299999999999</v>
      </c>
      <c r="L37" s="161">
        <v>35.753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185.91000000000003</v>
      </c>
      <c r="I39" s="162">
        <f>SUM(I40:I43)</f>
        <v>0</v>
      </c>
      <c r="J39" s="162">
        <f>SUM(J40:J43)</f>
        <v>0</v>
      </c>
      <c r="K39" s="162">
        <f>SUM(K40:K43)</f>
        <v>185.91000000000003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133.49</v>
      </c>
      <c r="I41" s="161"/>
      <c r="J41" s="161"/>
      <c r="K41" s="161">
        <v>133.49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52.42</v>
      </c>
      <c r="I42" s="172"/>
      <c r="J42" s="172"/>
      <c r="K42" s="172">
        <v>52.42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70.019000000000005</v>
      </c>
      <c r="I44" s="161"/>
      <c r="J44" s="161"/>
      <c r="K44" s="161">
        <v>6.24</v>
      </c>
      <c r="L44" s="161">
        <v>63.779000000000003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699.98636790129979</v>
      </c>
      <c r="I45" s="161">
        <f>I25-I47</f>
        <v>592.25602654649992</v>
      </c>
      <c r="J45" s="161"/>
      <c r="K45" s="161">
        <f>K28-K36-K39-K44-K50</f>
        <v>107.7303413547999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2080.9739734535001</v>
      </c>
      <c r="I47" s="161">
        <v>2080.9739734535001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45.071026546500001</v>
      </c>
      <c r="I48" s="161"/>
      <c r="J48" s="161"/>
      <c r="K48" s="161">
        <v>36.8726851917</v>
      </c>
      <c r="L48" s="161">
        <v>8.1983413548000001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45.071026546500001</v>
      </c>
      <c r="I50" s="161"/>
      <c r="J50" s="161"/>
      <c r="K50" s="161">
        <f>K48</f>
        <v>36.8726851917</v>
      </c>
      <c r="L50" s="161">
        <f>L48</f>
        <v>8.1983413548000001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0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0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1" t="s">
        <v>248</v>
      </c>
      <c r="E53" s="202"/>
      <c r="F53" s="202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4.4646847599164925</v>
      </c>
      <c r="I54" s="162">
        <f>SUM(I55,I56,I59,I62)</f>
        <v>4.4646847599164925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4.4646847599164925</v>
      </c>
      <c r="I62" s="162">
        <f>SUM(I63:I65)</f>
        <v>4.4646847599164925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4.4646847599164925</v>
      </c>
      <c r="I64" s="161">
        <f>I25/598.75</f>
        <v>4.4646847599164925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1.1690795288539446</v>
      </c>
      <c r="I66" s="162">
        <f>SUM(I68,I69,I70)</f>
        <v>0</v>
      </c>
      <c r="J66" s="162">
        <f>SUM(J67,J69,J70)</f>
        <v>0</v>
      </c>
      <c r="K66" s="162">
        <f>SUM(K67,K68,K70)</f>
        <v>0.98915411531774478</v>
      </c>
      <c r="L66" s="162">
        <f>SUM(L67,L68,L69)</f>
        <v>0.17992541353619979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0.98915411531774478</v>
      </c>
      <c r="I67" s="166"/>
      <c r="J67" s="161"/>
      <c r="K67" s="161">
        <f>I64-I86</f>
        <v>0.98915411531774478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0.17992541353619979</v>
      </c>
      <c r="I69" s="161"/>
      <c r="J69" s="161"/>
      <c r="K69" s="166"/>
      <c r="L69" s="161">
        <f>K67-K75-K78-K83-K87</f>
        <v>0.17992541353619979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0.91387891440501057</v>
      </c>
      <c r="I72" s="162">
        <f>SUM(I73,I75,I78,I83)</f>
        <v>0</v>
      </c>
      <c r="J72" s="162">
        <f>SUM(J73,J75,J78,J83)</f>
        <v>0</v>
      </c>
      <c r="K72" s="162">
        <f>SUM(K73,K75,K78,K83)</f>
        <v>0.74764592901878923</v>
      </c>
      <c r="L72" s="162">
        <f>SUM(L73,L75,L78,L83)</f>
        <v>0.1662329853862213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0.48644008350730689</v>
      </c>
      <c r="I75" s="161"/>
      <c r="J75" s="161"/>
      <c r="K75" s="161">
        <f>K76</f>
        <v>0.42672734864300627</v>
      </c>
      <c r="L75" s="161">
        <f>L76</f>
        <v>5.9712734864300628E-2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0.48644008350730689</v>
      </c>
      <c r="I76" s="161"/>
      <c r="J76" s="161"/>
      <c r="K76" s="161">
        <f>K37/598.75</f>
        <v>0.42672734864300627</v>
      </c>
      <c r="L76" s="161">
        <f>L37/598.75</f>
        <v>5.9712734864300628E-2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0.31049686847599167</v>
      </c>
      <c r="I78" s="162">
        <f>SUM(I79:I82)</f>
        <v>0</v>
      </c>
      <c r="J78" s="162">
        <f>SUM(J79:J82)</f>
        <v>0</v>
      </c>
      <c r="K78" s="162">
        <f>SUM(K79:K82)</f>
        <v>0.31049686847599167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0.22294780793319416</v>
      </c>
      <c r="I80" s="161"/>
      <c r="J80" s="161"/>
      <c r="K80" s="161">
        <f>K41/598.75</f>
        <v>0.22294780793319416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8.7549060542797499E-2</v>
      </c>
      <c r="I81" s="172"/>
      <c r="J81" s="172"/>
      <c r="K81" s="161">
        <f>K42/598.75</f>
        <v>8.7549060542797499E-2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0.1169419624217119</v>
      </c>
      <c r="I83" s="161"/>
      <c r="J83" s="161"/>
      <c r="K83" s="161">
        <f>K44/598.75</f>
        <v>1.0421711899791231E-2</v>
      </c>
      <c r="L83" s="161">
        <f>L44/598.75</f>
        <v>0.10652025052192067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1.1690795288539451</v>
      </c>
      <c r="I84" s="161">
        <f>I64-I86</f>
        <v>0.98915411531774478</v>
      </c>
      <c r="J84" s="161"/>
      <c r="K84" s="161">
        <f>K45/598.75</f>
        <v>0.17992541353620026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3.4755306445987477</v>
      </c>
      <c r="I86" s="161">
        <f>I47/598.75</f>
        <v>3.4755306445987477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7.527520091273486E-2</v>
      </c>
      <c r="I87" s="161"/>
      <c r="J87" s="161"/>
      <c r="K87" s="161">
        <f>K89</f>
        <v>6.1582772762755741E-2</v>
      </c>
      <c r="L87" s="161">
        <f>L89</f>
        <v>1.3692428149979124E-2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7.527520091273486E-2</v>
      </c>
      <c r="I89" s="161"/>
      <c r="J89" s="161"/>
      <c r="K89" s="161">
        <f>K50/598.75</f>
        <v>6.1582772762755741E-2</v>
      </c>
      <c r="L89" s="161">
        <f>L50/598.75</f>
        <v>1.3692428149979124E-2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-6.3837823915946501E-16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-6.3837823915946501E-16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1" t="s">
        <v>311</v>
      </c>
      <c r="E92" s="202"/>
      <c r="F92" s="202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1" t="s">
        <v>321</v>
      </c>
      <c r="E96" s="202"/>
      <c r="F96" s="202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361.27499999999998</v>
      </c>
      <c r="I103" s="162">
        <f>SUM(I104,I120)</f>
        <v>0</v>
      </c>
      <c r="J103" s="162">
        <f>SUM(J104,J120)</f>
        <v>0</v>
      </c>
      <c r="K103" s="162">
        <f>SUM(K104,K120)</f>
        <v>261.74299999999999</v>
      </c>
      <c r="L103" s="162">
        <f>SUM(L104,L120)</f>
        <v>99.531999999999996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359.12599999999998</v>
      </c>
      <c r="I104" s="162">
        <f>SUM(I105:I106)</f>
        <v>0</v>
      </c>
      <c r="J104" s="162">
        <f>SUM(J105:J106)</f>
        <v>0</v>
      </c>
      <c r="K104" s="162">
        <f>SUM(K105:K106)</f>
        <v>261.74299999999999</v>
      </c>
      <c r="L104" s="162">
        <f>SUM(L105:L106)</f>
        <v>97.382999999999996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289.10699999999997</v>
      </c>
      <c r="I105" s="161"/>
      <c r="J105" s="161"/>
      <c r="K105" s="161">
        <f>K37</f>
        <v>255.50299999999999</v>
      </c>
      <c r="L105" s="161">
        <v>33.603999999999999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70.018999999999991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6.24</v>
      </c>
      <c r="L106" s="162">
        <f>SUM(L107,L110,L113,L116:L119)</f>
        <v>63.778999999999996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3.4950000000000001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3.4950000000000001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3.4950000000000001</v>
      </c>
      <c r="I108" s="161"/>
      <c r="J108" s="161"/>
      <c r="K108" s="161"/>
      <c r="L108" s="161">
        <v>3.4950000000000001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60.283999999999999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60.283999999999999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60.283999999999999</v>
      </c>
      <c r="I111" s="161"/>
      <c r="J111" s="161"/>
      <c r="K111" s="161"/>
      <c r="L111" s="161">
        <v>60.283999999999999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6.24</v>
      </c>
      <c r="I119" s="161"/>
      <c r="J119" s="161"/>
      <c r="K119" s="161">
        <v>6.24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2.149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2.149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3.1050000000000001E-3</v>
      </c>
      <c r="I121" s="161"/>
      <c r="J121" s="161"/>
      <c r="K121" s="161"/>
      <c r="L121" s="161">
        <v>3.1050000000000001E-3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2.149</v>
      </c>
      <c r="I123" s="161"/>
      <c r="J123" s="161"/>
      <c r="K123" s="161"/>
      <c r="L123" s="161">
        <v>2.149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1" t="s">
        <v>408</v>
      </c>
      <c r="E129" s="202"/>
      <c r="F129" s="202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1538.53478</v>
      </c>
      <c r="I136" s="162">
        <f>SUM(I137,I142)</f>
        <v>0</v>
      </c>
      <c r="J136" s="162">
        <f>SUM(J137,J142)</f>
        <v>0</v>
      </c>
      <c r="K136" s="162">
        <f>SUM(K137,K142)</f>
        <v>1240.0505699999999</v>
      </c>
      <c r="L136" s="162">
        <f>SUM(L137,L142)</f>
        <v>298.48420999999996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1525.3075799999999</v>
      </c>
      <c r="I137" s="162">
        <f>SUM(I138:I139)</f>
        <v>0</v>
      </c>
      <c r="J137" s="162">
        <f>SUM(J138:J139)</f>
        <v>0</v>
      </c>
      <c r="K137" s="162">
        <f>SUM(K138:K139)</f>
        <v>1240.0505699999999</v>
      </c>
      <c r="L137" s="162">
        <f>SUM(L138:L139)</f>
        <v>285.25700999999998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1457.4070999999999</v>
      </c>
      <c r="I138" s="161"/>
      <c r="J138" s="161"/>
      <c r="K138" s="161">
        <v>1225.84718</v>
      </c>
      <c r="L138" s="161">
        <v>231.55991999999998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67.900480000000002</v>
      </c>
      <c r="I139" s="162">
        <f>SUM(I140:I141)</f>
        <v>0</v>
      </c>
      <c r="J139" s="162">
        <f>SUM(J140:J141)</f>
        <v>0</v>
      </c>
      <c r="K139" s="162">
        <f>SUM(K140:K141)</f>
        <v>14.203390000000001</v>
      </c>
      <c r="L139" s="162">
        <f>SUM(L140:L141)</f>
        <v>53.697090000000003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67.900480000000002</v>
      </c>
      <c r="I140" s="161"/>
      <c r="J140" s="161"/>
      <c r="K140" s="161">
        <v>14.203390000000001</v>
      </c>
      <c r="L140" s="161">
        <v>53.697090000000003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13.2272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13.2272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10.136380000000001</v>
      </c>
      <c r="I143" s="161"/>
      <c r="J143" s="161"/>
      <c r="K143" s="161"/>
      <c r="L143" s="161">
        <v>10.136380000000001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3.0908199999999999</v>
      </c>
      <c r="I145" s="161"/>
      <c r="J145" s="161"/>
      <c r="K145" s="161"/>
      <c r="L145" s="161">
        <v>3.0908199999999999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cp:lastPrinted>2024-12-17T07:27:34Z</cp:lastPrinted>
  <dcterms:created xsi:type="dcterms:W3CDTF">2021-03-11T11:50:48Z</dcterms:created>
  <dcterms:modified xsi:type="dcterms:W3CDTF">2025-01-23T04:44:00Z</dcterms:modified>
</cp:coreProperties>
</file>